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Economato\$ GARE 2018\GARA MIGRANTI\"/>
    </mc:Choice>
  </mc:AlternateContent>
  <bookViews>
    <workbookView xWindow="0" yWindow="0" windowWidth="28800" windowHeight="12210" xr2:uid="{00000000-000D-0000-FFFF-FFFF00000000}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I11" i="1" l="1"/>
  <c r="I9" i="1"/>
  <c r="I7" i="1"/>
  <c r="I3" i="1"/>
  <c r="I4" i="1"/>
  <c r="I2" i="1"/>
</calcChain>
</file>

<file path=xl/sharedStrings.xml><?xml version="1.0" encoding="utf-8"?>
<sst xmlns="http://schemas.openxmlformats.org/spreadsheetml/2006/main" count="47" uniqueCount="26">
  <si>
    <t>Descrizione</t>
  </si>
  <si>
    <t>gg di apertura dal 1/4/18 al 31/12/18</t>
  </si>
  <si>
    <t>Nr utenti al 19/12/2017</t>
  </si>
  <si>
    <t>Nr utenti stimato per 9 mesi di appalto</t>
  </si>
  <si>
    <t>nr posti offerti</t>
  </si>
  <si>
    <t>base d'asta valore al gg per ospite</t>
  </si>
  <si>
    <t>Ribasso offerto %</t>
  </si>
  <si>
    <t>Valore giornata di presenza ricalcolato</t>
  </si>
  <si>
    <t>Valore totale offerto</t>
  </si>
  <si>
    <t>Totale lotto da base d'asta</t>
  </si>
  <si>
    <t>Prosecuzione 3 mesi</t>
  </si>
  <si>
    <t>Base d'asta totale senza iva</t>
  </si>
  <si>
    <t>1. Accoglienza completa</t>
  </si>
  <si>
    <t>2. Accoglienza vitto, alloggio, guardiania e lavanderia indumenti ospiti</t>
  </si>
  <si>
    <t>Valore oggetto</t>
  </si>
  <si>
    <t>importo a viaggio</t>
  </si>
  <si>
    <t xml:space="preserve">Trasporto utenza da Hub Bologna a Ferrara e ritorno </t>
  </si>
  <si>
    <t>100 viaggi l'anno, 50 dei quali con accampagnatore, pulizia mezzo</t>
  </si>
  <si>
    <t>Importo orario</t>
  </si>
  <si>
    <t>Mediazione linguistica/culturale</t>
  </si>
  <si>
    <t>330 ore di mediazione</t>
  </si>
  <si>
    <t>Importo a progetto</t>
  </si>
  <si>
    <t>Totale complessivo</t>
  </si>
  <si>
    <t>valore a viaggio ricalcolato</t>
  </si>
  <si>
    <t>valore orario ricalcolato</t>
  </si>
  <si>
    <t>valore progetto ricalcolato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</si>
</sst>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Times New Roman"/>
      <family val="1"/>
    </font>
    <font>
      <sz val="11"/>
      <color theme="4" tint="-0.249977111117893"/>
      <name val="Times New Roman"/>
      <family val="1"/>
    </font>
    <font>
      <i/>
      <sz val="11"/>
      <color theme="4" tint="-0.249977111117893"/>
      <name val="Times New Roman"/>
      <family val="1"/>
    </font>
    <font>
      <b/>
      <i/>
      <sz val="11"/>
      <color theme="4" tint="-0.249977111117893"/>
      <name val="Times New Roman"/>
      <family val="1"/>
    </font>
    <font>
      <sz val="11"/>
      <color theme="4" tint="-0.249977111117893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166" fontId="3" fillId="2" borderId="0" xfId="0" applyNumberFormat="1" applyFont="1" applyFill="1" applyBorder="1" applyAlignment="1">
      <alignment horizontal="right" wrapText="1"/>
    </xf>
    <xf numFmtId="1" fontId="3" fillId="2" borderId="0" xfId="0" applyNumberFormat="1" applyFont="1" applyFill="1" applyBorder="1" applyAlignment="1">
      <alignment horizontal="right" wrapText="1"/>
    </xf>
    <xf numFmtId="165" fontId="3" fillId="2" borderId="0" xfId="1" applyNumberFormat="1" applyFont="1" applyFill="1" applyBorder="1" applyAlignment="1">
      <alignment horizontal="right" wrapText="1"/>
    </xf>
    <xf numFmtId="164" fontId="3" fillId="2" borderId="0" xfId="2" applyNumberFormat="1" applyFont="1" applyFill="1" applyBorder="1" applyAlignment="1">
      <alignment horizontal="right" wrapText="1"/>
    </xf>
    <xf numFmtId="164" fontId="2" fillId="2" borderId="0" xfId="2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65" fontId="3" fillId="0" borderId="0" xfId="1" applyNumberFormat="1" applyFont="1" applyBorder="1" applyAlignment="1">
      <alignment horizontal="right" wrapText="1"/>
    </xf>
    <xf numFmtId="164" fontId="2" fillId="0" borderId="0" xfId="2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wrapText="1"/>
    </xf>
    <xf numFmtId="164" fontId="4" fillId="0" borderId="0" xfId="2" applyNumberFormat="1" applyFont="1" applyBorder="1" applyAlignment="1">
      <alignment horizontal="right" wrapText="1"/>
    </xf>
    <xf numFmtId="164" fontId="5" fillId="0" borderId="0" xfId="2" applyNumberFormat="1" applyFont="1" applyBorder="1" applyAlignme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horizontal="center" wrapText="1"/>
    </xf>
    <xf numFmtId="164" fontId="2" fillId="2" borderId="0" xfId="2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165" fontId="6" fillId="0" borderId="0" xfId="1" applyNumberFormat="1" applyFont="1" applyBorder="1" applyAlignment="1">
      <alignment horizontal="right" wrapText="1"/>
    </xf>
    <xf numFmtId="164" fontId="6" fillId="0" borderId="0" xfId="2" applyNumberFormat="1" applyFont="1" applyBorder="1" applyAlignment="1">
      <alignment horizontal="right" wrapText="1"/>
    </xf>
    <xf numFmtId="164" fontId="6" fillId="0" borderId="0" xfId="2" applyNumberFormat="1" applyFont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164" fontId="2" fillId="2" borderId="2" xfId="2" applyNumberFormat="1" applyFont="1" applyFill="1" applyBorder="1" applyAlignment="1"/>
    <xf numFmtId="165" fontId="3" fillId="2" borderId="0" xfId="0" applyNumberFormat="1" applyFont="1" applyFill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12" sqref="I12"/>
    </sheetView>
  </sheetViews>
  <sheetFormatPr defaultRowHeight="35.25" customHeight="1" x14ac:dyDescent="0.25"/>
  <cols>
    <col min="1" max="1" width="36.7109375" customWidth="1"/>
    <col min="2" max="3" width="23.28515625" customWidth="1"/>
    <col min="4" max="4" width="32.85546875" customWidth="1"/>
    <col min="5" max="9" width="23.28515625" customWidth="1"/>
    <col min="10" max="12" width="25.28515625" customWidth="1"/>
  </cols>
  <sheetData>
    <row r="1" spans="1:12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</row>
    <row r="2" spans="1:12" ht="35.25" customHeight="1" x14ac:dyDescent="0.25">
      <c r="A2" s="3" t="s">
        <v>12</v>
      </c>
      <c r="B2" s="4">
        <v>275</v>
      </c>
      <c r="C2" s="4">
        <v>972</v>
      </c>
      <c r="D2" s="5">
        <v>1273</v>
      </c>
      <c r="E2" s="6"/>
      <c r="F2" s="7">
        <v>28.099999999999998</v>
      </c>
      <c r="G2" s="4"/>
      <c r="H2" s="40"/>
      <c r="I2" s="8">
        <f>H2*B2*E2</f>
        <v>0</v>
      </c>
      <c r="J2" s="9">
        <v>9837107.4999999981</v>
      </c>
      <c r="K2" s="9">
        <v>3219416.9999999995</v>
      </c>
      <c r="L2" s="10">
        <v>13056524.499999998</v>
      </c>
    </row>
    <row r="3" spans="1:12" ht="35.25" customHeight="1" x14ac:dyDescent="0.25">
      <c r="A3" s="11" t="s">
        <v>12</v>
      </c>
      <c r="B3" s="12">
        <v>275</v>
      </c>
      <c r="C3" s="12">
        <v>46</v>
      </c>
      <c r="D3" s="13">
        <v>57</v>
      </c>
      <c r="E3" s="14"/>
      <c r="F3" s="15">
        <v>28.099999999999998</v>
      </c>
      <c r="G3" s="12"/>
      <c r="H3" s="40"/>
      <c r="I3" s="8">
        <f t="shared" ref="I3:I4" si="0">H3*B3*E3</f>
        <v>0</v>
      </c>
      <c r="J3" s="16">
        <v>440467.49999999994</v>
      </c>
      <c r="K3" s="16">
        <v>144152.99999999997</v>
      </c>
      <c r="L3" s="17">
        <v>584620.49999999988</v>
      </c>
    </row>
    <row r="4" spans="1:12" ht="35.25" customHeight="1" x14ac:dyDescent="0.25">
      <c r="A4" s="3" t="s">
        <v>13</v>
      </c>
      <c r="B4" s="4">
        <v>275</v>
      </c>
      <c r="C4" s="4">
        <v>82</v>
      </c>
      <c r="D4" s="4">
        <v>102</v>
      </c>
      <c r="E4" s="4"/>
      <c r="F4" s="7">
        <v>22</v>
      </c>
      <c r="G4" s="4"/>
      <c r="H4" s="40"/>
      <c r="I4" s="8">
        <f t="shared" si="0"/>
        <v>0</v>
      </c>
      <c r="J4" s="9">
        <v>617100</v>
      </c>
      <c r="K4" s="9">
        <v>201960</v>
      </c>
      <c r="L4" s="10">
        <v>819060</v>
      </c>
    </row>
    <row r="5" spans="1:12" ht="35.25" customHeight="1" x14ac:dyDescent="0.25">
      <c r="A5" s="18"/>
      <c r="B5" s="19"/>
      <c r="C5" s="20">
        <v>1100</v>
      </c>
      <c r="D5" s="21">
        <v>1432</v>
      </c>
      <c r="E5" s="19"/>
      <c r="F5" s="22"/>
      <c r="G5" s="19"/>
      <c r="H5" s="19"/>
      <c r="I5" s="23"/>
      <c r="J5" s="24">
        <v>10894674.999999998</v>
      </c>
      <c r="K5" s="24">
        <v>3565529.9999999995</v>
      </c>
      <c r="L5" s="24">
        <v>14460204.999999998</v>
      </c>
    </row>
    <row r="6" spans="1:12" ht="35.25" customHeight="1" x14ac:dyDescent="0.25">
      <c r="A6" s="25" t="s">
        <v>0</v>
      </c>
      <c r="B6" s="26"/>
      <c r="C6" s="26"/>
      <c r="D6" s="25" t="s">
        <v>14</v>
      </c>
      <c r="E6" s="25"/>
      <c r="F6" s="27" t="s">
        <v>15</v>
      </c>
      <c r="G6" s="25" t="s">
        <v>6</v>
      </c>
      <c r="H6" s="25" t="s">
        <v>23</v>
      </c>
      <c r="I6" s="25" t="s">
        <v>8</v>
      </c>
      <c r="J6" s="28" t="s">
        <v>9</v>
      </c>
      <c r="K6" s="28" t="s">
        <v>10</v>
      </c>
      <c r="L6" s="25" t="s">
        <v>11</v>
      </c>
    </row>
    <row r="7" spans="1:12" ht="43.5" customHeight="1" x14ac:dyDescent="0.25">
      <c r="A7" s="29" t="s">
        <v>16</v>
      </c>
      <c r="B7" s="30"/>
      <c r="C7" s="30"/>
      <c r="D7" s="30" t="s">
        <v>17</v>
      </c>
      <c r="E7" s="30"/>
      <c r="F7" s="31">
        <v>325</v>
      </c>
      <c r="G7" s="30"/>
      <c r="H7" s="41"/>
      <c r="I7" s="32">
        <f>H7*100</f>
        <v>0</v>
      </c>
      <c r="J7" s="16">
        <v>24375</v>
      </c>
      <c r="K7" s="16">
        <v>8125</v>
      </c>
      <c r="L7" s="17">
        <v>32500</v>
      </c>
    </row>
    <row r="8" spans="1:12" ht="35.25" customHeight="1" x14ac:dyDescent="0.25">
      <c r="A8" s="25" t="s">
        <v>0</v>
      </c>
      <c r="B8" s="26"/>
      <c r="C8" s="26"/>
      <c r="D8" s="25" t="s">
        <v>14</v>
      </c>
      <c r="E8" s="25"/>
      <c r="F8" s="27" t="s">
        <v>18</v>
      </c>
      <c r="G8" s="25" t="s">
        <v>6</v>
      </c>
      <c r="H8" s="25" t="s">
        <v>24</v>
      </c>
      <c r="I8" s="25" t="s">
        <v>8</v>
      </c>
      <c r="J8" s="28" t="s">
        <v>9</v>
      </c>
      <c r="K8" s="28" t="s">
        <v>10</v>
      </c>
      <c r="L8" s="25" t="s">
        <v>11</v>
      </c>
    </row>
    <row r="9" spans="1:12" ht="35.25" customHeight="1" x14ac:dyDescent="0.25">
      <c r="A9" s="29" t="s">
        <v>19</v>
      </c>
      <c r="B9" s="30"/>
      <c r="C9" s="30"/>
      <c r="D9" s="12" t="s">
        <v>20</v>
      </c>
      <c r="E9" s="30"/>
      <c r="F9" s="31">
        <v>23.45</v>
      </c>
      <c r="G9" s="30"/>
      <c r="H9" s="30"/>
      <c r="I9" s="32">
        <f>H9*330</f>
        <v>0</v>
      </c>
      <c r="J9" s="16">
        <v>5803.875</v>
      </c>
      <c r="K9" s="16">
        <v>1934.625</v>
      </c>
      <c r="L9" s="17">
        <v>7738.5</v>
      </c>
    </row>
    <row r="10" spans="1:12" ht="35.25" customHeight="1" x14ac:dyDescent="0.25">
      <c r="A10" s="25" t="s">
        <v>0</v>
      </c>
      <c r="B10" s="26"/>
      <c r="C10" s="26"/>
      <c r="D10" s="25" t="s">
        <v>14</v>
      </c>
      <c r="E10" s="25"/>
      <c r="F10" s="27" t="s">
        <v>21</v>
      </c>
      <c r="G10" s="25" t="s">
        <v>6</v>
      </c>
      <c r="H10" s="25" t="s">
        <v>25</v>
      </c>
      <c r="I10" s="25" t="s">
        <v>8</v>
      </c>
      <c r="J10" s="28" t="s">
        <v>9</v>
      </c>
      <c r="K10" s="28" t="s">
        <v>10</v>
      </c>
      <c r="L10" s="25" t="s">
        <v>11</v>
      </c>
    </row>
    <row r="11" spans="1:12" ht="35.25" customHeight="1" x14ac:dyDescent="0.25">
      <c r="A11" s="29"/>
      <c r="B11" s="30"/>
      <c r="C11" s="30"/>
      <c r="D11" s="30">
        <v>90</v>
      </c>
      <c r="E11" s="30"/>
      <c r="F11" s="31">
        <v>755</v>
      </c>
      <c r="G11" s="30"/>
      <c r="H11" s="30"/>
      <c r="I11" s="32">
        <f>H11*D11</f>
        <v>0</v>
      </c>
      <c r="J11" s="33">
        <v>67950</v>
      </c>
      <c r="K11" s="33">
        <v>22650</v>
      </c>
      <c r="L11" s="17">
        <v>90600</v>
      </c>
    </row>
    <row r="12" spans="1:12" ht="35.25" customHeight="1" x14ac:dyDescent="0.25">
      <c r="A12" s="34" t="s">
        <v>22</v>
      </c>
      <c r="B12" s="35"/>
      <c r="C12" s="36"/>
      <c r="D12" s="37"/>
      <c r="E12" s="38"/>
      <c r="F12" s="35"/>
      <c r="G12" s="35"/>
      <c r="H12" s="35"/>
      <c r="I12" s="35"/>
      <c r="J12" s="39">
        <v>10992803.874999998</v>
      </c>
      <c r="K12" s="39">
        <v>3598239.6249999995</v>
      </c>
      <c r="L12" s="39">
        <v>14591043.499999998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Rolli</dc:creator>
  <cp:lastModifiedBy>Economato2</cp:lastModifiedBy>
  <dcterms:created xsi:type="dcterms:W3CDTF">2018-02-08T14:36:07Z</dcterms:created>
  <dcterms:modified xsi:type="dcterms:W3CDTF">2018-02-08T15:26:55Z</dcterms:modified>
</cp:coreProperties>
</file>